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8" windowWidth="18780" windowHeight="1195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0" i="1"/>
  <c r="B28"/>
  <c r="B29"/>
  <c r="B21"/>
  <c r="B26" s="1"/>
  <c r="B9"/>
  <c r="B20"/>
  <c r="B25" s="1"/>
  <c r="B27" l="1"/>
  <c r="B31" s="1"/>
  <c r="B22"/>
</calcChain>
</file>

<file path=xl/sharedStrings.xml><?xml version="1.0" encoding="utf-8"?>
<sst xmlns="http://schemas.openxmlformats.org/spreadsheetml/2006/main" count="25" uniqueCount="23">
  <si>
    <t>Purchase Price</t>
  </si>
  <si>
    <t>Insurance pa</t>
  </si>
  <si>
    <t>Tax pa</t>
  </si>
  <si>
    <t>NCT</t>
  </si>
  <si>
    <t>Annual mileage</t>
  </si>
  <si>
    <t>Petrol / Diesel</t>
  </si>
  <si>
    <t>Others</t>
  </si>
  <si>
    <t>Petrol /Diesel</t>
  </si>
  <si>
    <t>Running cost</t>
  </si>
  <si>
    <t>Service costs pa</t>
  </si>
  <si>
    <t>Other costs pa</t>
  </si>
  <si>
    <t>Miles Per Gallon</t>
  </si>
  <si>
    <t>Annual Costs</t>
  </si>
  <si>
    <t>Years 1-3</t>
  </si>
  <si>
    <t>Value in 3 Years</t>
  </si>
  <si>
    <t>CAR COST CALCULATOR</t>
  </si>
  <si>
    <t>Car Value in 3 Years</t>
  </si>
  <si>
    <t>Depreciation Cost Over 3 Years</t>
  </si>
  <si>
    <t>Total costs (incl. Depreciation)</t>
  </si>
  <si>
    <t>Total Running Cost Per Annum</t>
  </si>
  <si>
    <t>Miles Per Litre</t>
  </si>
  <si>
    <t>Cost of 1 Litre of Petrol</t>
  </si>
  <si>
    <t>Cost of 1 Litre of Diesel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</si>
</sst>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3" xfId="0" applyFont="1" applyFill="1" applyBorder="1"/>
    <xf numFmtId="0" fontId="0" fillId="2" borderId="4" xfId="0" applyFill="1" applyBorder="1" applyAlignment="1">
      <alignment horizontal="center"/>
    </xf>
    <xf numFmtId="0" fontId="4" fillId="0" borderId="3" xfId="0" applyFont="1" applyBorder="1"/>
    <xf numFmtId="164" fontId="3" fillId="0" borderId="4" xfId="1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5" fillId="0" borderId="3" xfId="0" applyFont="1" applyBorder="1"/>
    <xf numFmtId="164" fontId="2" fillId="0" borderId="4" xfId="1" applyNumberFormat="1" applyFont="1" applyBorder="1" applyAlignment="1">
      <alignment horizontal="right"/>
    </xf>
    <xf numFmtId="0" fontId="5" fillId="2" borderId="5" xfId="0" applyFont="1" applyFill="1" applyBorder="1"/>
    <xf numFmtId="164" fontId="2" fillId="2" borderId="6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1222038</xdr:rowOff>
    </xdr:to>
    <xdr:pic>
      <xdr:nvPicPr>
        <xdr:cNvPr id="2" name="Picture 1" descr="FB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166360" cy="1222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A5" sqref="A5"/>
    </sheetView>
  </sheetViews>
  <sheetFormatPr defaultRowHeight="13.2"/>
  <cols>
    <col min="1" max="1" width="34.109375" customWidth="1"/>
    <col min="2" max="2" width="41.21875" customWidth="1"/>
    <col min="3" max="3" width="8.77734375" customWidth="1"/>
  </cols>
  <sheetData>
    <row r="1" spans="1:2" ht="97.2" customHeight="1">
      <c r="A1" s="1"/>
      <c r="B1" s="2"/>
    </row>
    <row r="2" spans="1:2" ht="18">
      <c r="A2" s="3" t="s">
        <v>15</v>
      </c>
      <c r="B2" s="4"/>
    </row>
    <row r="3" spans="1:2" ht="15.6">
      <c r="A3" s="5" t="s">
        <v>0</v>
      </c>
      <c r="B3" s="6">
        <v>2000</v>
      </c>
    </row>
    <row r="4" spans="1:2" ht="15.6">
      <c r="A4" s="5" t="s">
        <v>1</v>
      </c>
      <c r="B4" s="6">
        <v>350</v>
      </c>
    </row>
    <row r="5" spans="1:2" ht="15.6">
      <c r="A5" s="5" t="s">
        <v>2</v>
      </c>
      <c r="B5" s="6">
        <v>450</v>
      </c>
    </row>
    <row r="6" spans="1:2" ht="15.6">
      <c r="A6" s="5" t="s">
        <v>3</v>
      </c>
      <c r="B6" s="6">
        <v>60</v>
      </c>
    </row>
    <row r="7" spans="1:2" ht="15.6">
      <c r="A7" s="5"/>
      <c r="B7" s="7"/>
    </row>
    <row r="8" spans="1:2" ht="15.6">
      <c r="A8" s="5" t="s">
        <v>11</v>
      </c>
      <c r="B8" s="7">
        <v>30</v>
      </c>
    </row>
    <row r="9" spans="1:2" ht="15.6">
      <c r="A9" s="5" t="s">
        <v>20</v>
      </c>
      <c r="B9" s="8">
        <f>B8/4.54609188</f>
        <v>6.5990747199768434</v>
      </c>
    </row>
    <row r="10" spans="1:2" ht="15.6">
      <c r="A10" s="5" t="s">
        <v>21</v>
      </c>
      <c r="B10" s="8">
        <v>1.6</v>
      </c>
    </row>
    <row r="11" spans="1:2" ht="15.6">
      <c r="A11" s="5" t="s">
        <v>22</v>
      </c>
      <c r="B11" s="7">
        <v>1.48</v>
      </c>
    </row>
    <row r="12" spans="1:2" ht="15.6">
      <c r="A12" s="5" t="s">
        <v>4</v>
      </c>
      <c r="B12" s="6">
        <v>10000</v>
      </c>
    </row>
    <row r="13" spans="1:2" ht="15.6">
      <c r="A13" s="5"/>
      <c r="B13" s="7"/>
    </row>
    <row r="14" spans="1:2" ht="15.6">
      <c r="A14" s="5" t="s">
        <v>9</v>
      </c>
      <c r="B14" s="7">
        <v>150</v>
      </c>
    </row>
    <row r="15" spans="1:2" ht="15.6">
      <c r="A15" s="5" t="s">
        <v>10</v>
      </c>
      <c r="B15" s="7">
        <v>100</v>
      </c>
    </row>
    <row r="16" spans="1:2" ht="15.6">
      <c r="A16" s="5"/>
      <c r="B16" s="7"/>
    </row>
    <row r="17" spans="1:2" ht="15.6">
      <c r="A17" s="5" t="s">
        <v>16</v>
      </c>
      <c r="B17" s="7">
        <v>1000</v>
      </c>
    </row>
    <row r="18" spans="1:2" ht="15.6">
      <c r="A18" s="5"/>
      <c r="B18" s="6"/>
    </row>
    <row r="19" spans="1:2" ht="15.6">
      <c r="A19" s="5" t="s">
        <v>12</v>
      </c>
      <c r="B19" s="6"/>
    </row>
    <row r="20" spans="1:2" ht="15.6">
      <c r="A20" s="5" t="s">
        <v>5</v>
      </c>
      <c r="B20" s="6">
        <f>IF(B7="Petrol",B12/B9*B10,B12/B9*B11)</f>
        <v>2242.7386607999997</v>
      </c>
    </row>
    <row r="21" spans="1:2" ht="15.6">
      <c r="A21" s="5" t="s">
        <v>6</v>
      </c>
      <c r="B21" s="6">
        <f>B4+B5+B6+B14+B15</f>
        <v>1110</v>
      </c>
    </row>
    <row r="22" spans="1:2" ht="15.6">
      <c r="A22" s="9" t="s">
        <v>19</v>
      </c>
      <c r="B22" s="10">
        <f>B21+B20</f>
        <v>3352.7386607999997</v>
      </c>
    </row>
    <row r="23" spans="1:2" ht="15.6">
      <c r="A23" s="5"/>
      <c r="B23" s="6"/>
    </row>
    <row r="24" spans="1:2" ht="15.6">
      <c r="A24" s="5" t="s">
        <v>13</v>
      </c>
      <c r="B24" s="6"/>
    </row>
    <row r="25" spans="1:2" ht="15.6">
      <c r="A25" s="5" t="s">
        <v>7</v>
      </c>
      <c r="B25" s="6">
        <f>B20*3</f>
        <v>6728.2159823999991</v>
      </c>
    </row>
    <row r="26" spans="1:2" ht="15.6">
      <c r="A26" s="5" t="s">
        <v>6</v>
      </c>
      <c r="B26" s="6">
        <f>B21*3</f>
        <v>3330</v>
      </c>
    </row>
    <row r="27" spans="1:2" ht="15.6">
      <c r="A27" s="9" t="s">
        <v>8</v>
      </c>
      <c r="B27" s="6">
        <f>SUM(B25:B26)</f>
        <v>10058.215982399999</v>
      </c>
    </row>
    <row r="28" spans="1:2" ht="15.6">
      <c r="A28" s="5" t="s">
        <v>14</v>
      </c>
      <c r="B28" s="6">
        <f>B17</f>
        <v>1000</v>
      </c>
    </row>
    <row r="29" spans="1:2" ht="15.6">
      <c r="A29" s="5" t="s">
        <v>0</v>
      </c>
      <c r="B29" s="6">
        <f>B3</f>
        <v>2000</v>
      </c>
    </row>
    <row r="30" spans="1:2" ht="15.6">
      <c r="A30" s="5" t="s">
        <v>17</v>
      </c>
      <c r="B30" s="6">
        <f>SUM(B29-B28)</f>
        <v>1000</v>
      </c>
    </row>
    <row r="31" spans="1:2" ht="16.2" thickBot="1">
      <c r="A31" s="11" t="s">
        <v>18</v>
      </c>
      <c r="B31" s="12">
        <f>B27+B29-B28</f>
        <v>11058.215982399999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Delaney</dc:creator>
  <cp:lastModifiedBy>Patrick Delaney</cp:lastModifiedBy>
  <dcterms:created xsi:type="dcterms:W3CDTF">2013-05-01T11:15:55Z</dcterms:created>
  <dcterms:modified xsi:type="dcterms:W3CDTF">2017-01-28T21:17:57Z</dcterms:modified>
</cp:coreProperties>
</file>